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T 2030\Avisos 2030\Avisos ID\Avisos ID Individuais e Copromoção\Anexos Copromoção\"/>
    </mc:Choice>
  </mc:AlternateContent>
  <xr:revisionPtr revIDLastSave="0" documentId="13_ncr:1_{3F55E4F0-6860-478B-B6C1-7C4B0D80D21C}" xr6:coauthVersionLast="47" xr6:coauthVersionMax="47" xr10:uidLastSave="{00000000-0000-0000-0000-000000000000}"/>
  <bookViews>
    <workbookView xWindow="-108" yWindow="-108" windowWidth="23256" windowHeight="12720" xr2:uid="{A5ACC46F-079F-41A9-ABD6-70A6DF04460F}"/>
  </bookViews>
  <sheets>
    <sheet name="Custo unit-ETI_Copromoçã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H20" i="1"/>
  <c r="H21" i="1"/>
  <c r="H22" i="1"/>
  <c r="H17" i="1"/>
  <c r="H18" i="1"/>
  <c r="F18" i="1"/>
  <c r="F19" i="1"/>
  <c r="F20" i="1"/>
  <c r="F21" i="1"/>
  <c r="F22" i="1"/>
  <c r="F17" i="1"/>
  <c r="C18" i="1"/>
  <c r="C19" i="1"/>
  <c r="C20" i="1"/>
  <c r="C21" i="1"/>
  <c r="C22" i="1"/>
  <c r="C17" i="1"/>
  <c r="J11" i="1"/>
  <c r="I11" i="1"/>
  <c r="H11" i="1"/>
  <c r="G11" i="1"/>
  <c r="F11" i="1"/>
  <c r="K10" i="1"/>
  <c r="K9" i="1"/>
  <c r="E30" i="1" s="1"/>
  <c r="G30" i="1" s="1"/>
  <c r="K8" i="1"/>
  <c r="E29" i="1" s="1"/>
  <c r="G29" i="1" s="1"/>
  <c r="H39" i="1" s="1"/>
  <c r="K7" i="1"/>
  <c r="E28" i="1" s="1"/>
  <c r="G28" i="1" s="1"/>
  <c r="K6" i="1"/>
  <c r="E31" i="1" s="1"/>
  <c r="G31" i="1" s="1"/>
  <c r="K5" i="1"/>
  <c r="D39" i="1" l="1"/>
  <c r="D38" i="1"/>
  <c r="D37" i="1"/>
  <c r="E27" i="1"/>
  <c r="G27" i="1" s="1"/>
  <c r="H37" i="1" s="1"/>
  <c r="H38" i="1"/>
  <c r="K11" i="1"/>
  <c r="E26" i="1"/>
  <c r="G26" i="1" l="1"/>
  <c r="E32" i="1"/>
  <c r="D36" i="1" l="1"/>
  <c r="D40" i="1" s="1"/>
  <c r="G32" i="1"/>
  <c r="H36" i="1" l="1"/>
  <c r="H40" i="1" s="1"/>
  <c r="H23" i="1"/>
</calcChain>
</file>

<file path=xl/sharedStrings.xml><?xml version="1.0" encoding="utf-8"?>
<sst xmlns="http://schemas.openxmlformats.org/spreadsheetml/2006/main" count="98" uniqueCount="55">
  <si>
    <t>Identificação da Equipa</t>
  </si>
  <si>
    <t>Identificação de atividades</t>
  </si>
  <si>
    <t>CANDIDATURA | EQUIPA | DETALHE EQUIPA</t>
  </si>
  <si>
    <t>FTE</t>
  </si>
  <si>
    <t>benenefiário</t>
  </si>
  <si>
    <t>Atividade</t>
  </si>
  <si>
    <t>Perfil</t>
  </si>
  <si>
    <t>Vínculo</t>
  </si>
  <si>
    <t>Total</t>
  </si>
  <si>
    <t xml:space="preserve">N.º </t>
  </si>
  <si>
    <t>Designação</t>
  </si>
  <si>
    <t>Classificação</t>
  </si>
  <si>
    <t>beneficiário 1</t>
  </si>
  <si>
    <t>a</t>
  </si>
  <si>
    <t>g</t>
  </si>
  <si>
    <t>A1 - abcd</t>
  </si>
  <si>
    <t>Investigação Industrial</t>
  </si>
  <si>
    <t>beneficiário 2</t>
  </si>
  <si>
    <t>b</t>
  </si>
  <si>
    <t>h</t>
  </si>
  <si>
    <t>A2- efgh</t>
  </si>
  <si>
    <t>beneficiário 3</t>
  </si>
  <si>
    <t>c</t>
  </si>
  <si>
    <t>i</t>
  </si>
  <si>
    <t>A3 - ijkl</t>
  </si>
  <si>
    <t>Desenvolvimento Experimental</t>
  </si>
  <si>
    <t>beneficiário 4</t>
  </si>
  <si>
    <t>d</t>
  </si>
  <si>
    <t>j</t>
  </si>
  <si>
    <t>A4 - mnop</t>
  </si>
  <si>
    <t>e</t>
  </si>
  <si>
    <t>k</t>
  </si>
  <si>
    <t>A5 - qrst</t>
  </si>
  <si>
    <t>Divulgação e Promoção</t>
  </si>
  <si>
    <t>f</t>
  </si>
  <si>
    <t>l</t>
  </si>
  <si>
    <t>A6 - xwyz</t>
  </si>
  <si>
    <t>Gestão de Projeto</t>
  </si>
  <si>
    <t>FORMULÁRIO</t>
  </si>
  <si>
    <t>QUADRO FINANCEIRO</t>
  </si>
  <si>
    <t>N.º Ordem</t>
  </si>
  <si>
    <t>Beneficiário</t>
  </si>
  <si>
    <t>Data</t>
  </si>
  <si>
    <t>Estab.</t>
  </si>
  <si>
    <t>Custo Total</t>
  </si>
  <si>
    <t>Categoria de Custos</t>
  </si>
  <si>
    <t>FTE
(A)</t>
  </si>
  <si>
    <t>Custo Unitário (B)</t>
  </si>
  <si>
    <t>Custo Total
(A x B)</t>
  </si>
  <si>
    <t xml:space="preserve">FÓRMULA CÁLCULO DO CUSTO TOTAL </t>
  </si>
  <si>
    <t>RESUMO (Atividades)</t>
  </si>
  <si>
    <t>RESUMO (Beneficários)</t>
  </si>
  <si>
    <t>RESUMO (Natureza da atividade)</t>
  </si>
  <si>
    <t>Este cálculo, deve ter idêntica correspondência no mapa dos custos (Quadro Financeiro)</t>
  </si>
  <si>
    <t xml:space="preserve">    94.0.0 OCS -Custo Unitário 4.432,00€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</si>
</sst>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6" fillId="0" borderId="0" xfId="0" applyFont="1"/>
    <xf numFmtId="164" fontId="4" fillId="5" borderId="0" xfId="0" applyNumberFormat="1" applyFont="1" applyFill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 wrapText="1"/>
    </xf>
    <xf numFmtId="164" fontId="4" fillId="0" borderId="0" xfId="0" applyNumberFormat="1" applyFont="1" applyAlignment="1">
      <alignment horizontal="center"/>
    </xf>
    <xf numFmtId="0" fontId="5" fillId="2" borderId="0" xfId="0" applyFont="1" applyFill="1"/>
    <xf numFmtId="0" fontId="4" fillId="2" borderId="0" xfId="0" applyFont="1" applyFill="1"/>
    <xf numFmtId="164" fontId="4" fillId="0" borderId="0" xfId="0" applyNumberFormat="1" applyFont="1" applyAlignment="1">
      <alignment horizontal="right"/>
    </xf>
    <xf numFmtId="2" fontId="2" fillId="7" borderId="0" xfId="0" applyNumberFormat="1" applyFont="1" applyFill="1" applyAlignment="1">
      <alignment horizontal="center"/>
    </xf>
    <xf numFmtId="2" fontId="2" fillId="6" borderId="1" xfId="0" applyNumberFormat="1" applyFont="1" applyFill="1" applyBorder="1" applyAlignment="1">
      <alignment horizontal="center"/>
    </xf>
    <xf numFmtId="2" fontId="4" fillId="2" borderId="0" xfId="0" applyNumberFormat="1" applyFont="1" applyFill="1" applyAlignment="1">
      <alignment horizontal="center"/>
    </xf>
    <xf numFmtId="0" fontId="2" fillId="6" borderId="1" xfId="0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right"/>
    </xf>
    <xf numFmtId="0" fontId="1" fillId="7" borderId="0" xfId="0" applyFont="1" applyFill="1"/>
    <xf numFmtId="0" fontId="0" fillId="7" borderId="0" xfId="0" applyFill="1"/>
    <xf numFmtId="2" fontId="4" fillId="8" borderId="0" xfId="0" applyNumberFormat="1" applyFont="1" applyFill="1" applyAlignment="1">
      <alignment horizontal="center"/>
    </xf>
    <xf numFmtId="0" fontId="4" fillId="6" borderId="0" xfId="0" applyFont="1" applyFill="1" applyAlignment="1">
      <alignment horizontal="left" wrapText="1"/>
    </xf>
    <xf numFmtId="164" fontId="2" fillId="6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164" fontId="4" fillId="5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121920</xdr:colOff>
      <xdr:row>0</xdr:row>
      <xdr:rowOff>129540</xdr:rowOff>
    </xdr:from>
    <xdr:to>
      <xdr:col>16</xdr:col>
      <xdr:colOff>175260</xdr:colOff>
      <xdr:row>22</xdr:row>
      <xdr:rowOff>99060</xdr:rowOff>
    </xdr:to>
    <xdr:sp macro="" textlink="">
      <xdr:nvSpPr>
        <xdr:cNvPr id="2" name="Chaveta à direita 1">
          <a:extLst>
            <a:ext uri="{FF2B5EF4-FFF2-40B4-BE49-F238E27FC236}">
              <a16:creationId xmlns:a16="http://schemas.microsoft.com/office/drawing/2014/main" id="{5188AE3D-5758-4F5B-8A8E-E255E22A56D7}"/>
            </a:ext>
          </a:extLst>
        </xdr:cNvPr>
        <xdr:cNvSpPr/>
      </xdr:nvSpPr>
      <xdr:spPr>
        <a:xfrm>
          <a:off x="11247120" y="129540"/>
          <a:ext cx="662940" cy="345186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8</xdr:col>
      <xdr:colOff>19474</xdr:colOff>
      <xdr:row>24</xdr:row>
      <xdr:rowOff>7620</xdr:rowOff>
    </xdr:from>
    <xdr:to>
      <xdr:col>8</xdr:col>
      <xdr:colOff>537634</xdr:colOff>
      <xdr:row>31</xdr:row>
      <xdr:rowOff>7620</xdr:rowOff>
    </xdr:to>
    <xdr:sp macro="" textlink="">
      <xdr:nvSpPr>
        <xdr:cNvPr id="3" name="Chaveta à direita 2">
          <a:extLst>
            <a:ext uri="{FF2B5EF4-FFF2-40B4-BE49-F238E27FC236}">
              <a16:creationId xmlns:a16="http://schemas.microsoft.com/office/drawing/2014/main" id="{8B25B779-A23D-4D4E-88B4-5784F386E55C}"/>
            </a:ext>
          </a:extLst>
        </xdr:cNvPr>
        <xdr:cNvSpPr/>
      </xdr:nvSpPr>
      <xdr:spPr>
        <a:xfrm>
          <a:off x="6225541" y="3910753"/>
          <a:ext cx="518160" cy="13462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FA44E-3936-4EC1-943D-926B38BA2538}">
  <dimension ref="B2:S42"/>
  <sheetViews>
    <sheetView tabSelected="1" zoomScale="90" zoomScaleNormal="90" workbookViewId="0">
      <selection activeCell="U26" sqref="U26"/>
    </sheetView>
  </sheetViews>
  <sheetFormatPr defaultRowHeight="14.4" x14ac:dyDescent="0.3"/>
  <cols>
    <col min="1" max="1" width="4.33203125" customWidth="1"/>
    <col min="2" max="2" width="11.5546875" customWidth="1"/>
    <col min="3" max="3" width="12" customWidth="1"/>
    <col min="4" max="4" width="14.77734375" customWidth="1"/>
    <col min="5" max="5" width="14.33203125" customWidth="1"/>
    <col min="6" max="6" width="13.109375" bestFit="1" customWidth="1"/>
    <col min="8" max="8" width="11.44140625" bestFit="1" customWidth="1"/>
    <col min="11" max="11" width="10.6640625" customWidth="1"/>
    <col min="12" max="12" width="8.5546875" customWidth="1"/>
    <col min="13" max="13" width="5.6640625" customWidth="1"/>
    <col min="14" max="14" width="10.6640625" customWidth="1"/>
    <col min="15" max="15" width="23.33203125" customWidth="1"/>
    <col min="17" max="17" width="4.44140625" customWidth="1"/>
  </cols>
  <sheetData>
    <row r="2" spans="2:19" x14ac:dyDescent="0.3">
      <c r="B2" s="27" t="s">
        <v>0</v>
      </c>
      <c r="C2" s="28"/>
      <c r="M2" s="27" t="s">
        <v>1</v>
      </c>
      <c r="N2" s="27"/>
      <c r="O2" s="28"/>
    </row>
    <row r="3" spans="2:19" ht="15" thickBot="1" x14ac:dyDescent="0.35">
      <c r="B3" s="1" t="s">
        <v>2</v>
      </c>
      <c r="F3" s="32" t="s">
        <v>3</v>
      </c>
      <c r="G3" s="32"/>
      <c r="H3" s="32"/>
      <c r="I3" s="32"/>
      <c r="J3" s="32"/>
      <c r="K3" s="2"/>
    </row>
    <row r="4" spans="2:19" s="5" customFormat="1" thickBot="1" x14ac:dyDescent="0.35">
      <c r="B4" s="3" t="s">
        <v>4</v>
      </c>
      <c r="C4" s="3" t="s">
        <v>5</v>
      </c>
      <c r="D4" s="3" t="s">
        <v>6</v>
      </c>
      <c r="E4" s="3" t="s">
        <v>7</v>
      </c>
      <c r="F4" s="4">
        <v>2022</v>
      </c>
      <c r="G4" s="4">
        <v>2023</v>
      </c>
      <c r="H4" s="4">
        <v>2024</v>
      </c>
      <c r="I4" s="4">
        <v>2025</v>
      </c>
      <c r="J4" s="4">
        <v>2026</v>
      </c>
      <c r="K4" s="4" t="s">
        <v>8</v>
      </c>
      <c r="M4" s="3" t="s">
        <v>9</v>
      </c>
      <c r="N4" s="3" t="s">
        <v>10</v>
      </c>
      <c r="O4" s="3" t="s">
        <v>11</v>
      </c>
    </row>
    <row r="5" spans="2:19" s="6" customFormat="1" ht="12.6" thickTop="1" x14ac:dyDescent="0.25">
      <c r="B5" s="6" t="s">
        <v>12</v>
      </c>
      <c r="C5" s="8" t="s">
        <v>15</v>
      </c>
      <c r="D5" s="7" t="s">
        <v>13</v>
      </c>
      <c r="E5" s="7" t="s">
        <v>14</v>
      </c>
      <c r="F5" s="23">
        <v>23</v>
      </c>
      <c r="G5" s="23">
        <v>11</v>
      </c>
      <c r="H5" s="23">
        <v>4.75</v>
      </c>
      <c r="I5" s="23">
        <v>9</v>
      </c>
      <c r="J5" s="23">
        <v>9.25</v>
      </c>
      <c r="K5" s="21">
        <f>SUM(F5:J5)</f>
        <v>57</v>
      </c>
      <c r="M5" s="7">
        <v>1</v>
      </c>
      <c r="N5" s="6" t="s">
        <v>15</v>
      </c>
      <c r="O5" s="8" t="s">
        <v>16</v>
      </c>
    </row>
    <row r="6" spans="2:19" s="6" customFormat="1" ht="12" x14ac:dyDescent="0.25">
      <c r="B6" s="6" t="s">
        <v>17</v>
      </c>
      <c r="C6" s="8" t="s">
        <v>36</v>
      </c>
      <c r="D6" s="7" t="s">
        <v>18</v>
      </c>
      <c r="E6" s="7" t="s">
        <v>19</v>
      </c>
      <c r="F6" s="23">
        <v>10</v>
      </c>
      <c r="G6" s="23">
        <v>0</v>
      </c>
      <c r="H6" s="23">
        <v>8</v>
      </c>
      <c r="I6" s="23">
        <v>15</v>
      </c>
      <c r="J6" s="23">
        <v>11.25</v>
      </c>
      <c r="K6" s="21">
        <f t="shared" ref="K6:K10" si="0">SUM(F6:J6)</f>
        <v>44.25</v>
      </c>
      <c r="M6" s="7">
        <v>2</v>
      </c>
      <c r="N6" s="6" t="s">
        <v>20</v>
      </c>
      <c r="O6" s="8" t="s">
        <v>16</v>
      </c>
    </row>
    <row r="7" spans="2:19" s="6" customFormat="1" ht="12" x14ac:dyDescent="0.25">
      <c r="B7" s="6" t="s">
        <v>21</v>
      </c>
      <c r="C7" s="8" t="s">
        <v>24</v>
      </c>
      <c r="D7" s="7" t="s">
        <v>22</v>
      </c>
      <c r="E7" s="7" t="s">
        <v>23</v>
      </c>
      <c r="F7" s="23">
        <v>11</v>
      </c>
      <c r="G7" s="23">
        <v>2.75</v>
      </c>
      <c r="H7" s="23">
        <v>4</v>
      </c>
      <c r="I7" s="23">
        <v>2.5</v>
      </c>
      <c r="J7" s="23">
        <v>5</v>
      </c>
      <c r="K7" s="21">
        <f t="shared" si="0"/>
        <v>25.25</v>
      </c>
      <c r="M7" s="7">
        <v>3</v>
      </c>
      <c r="N7" s="6" t="s">
        <v>24</v>
      </c>
      <c r="O7" s="8" t="s">
        <v>25</v>
      </c>
    </row>
    <row r="8" spans="2:19" s="6" customFormat="1" ht="12" x14ac:dyDescent="0.25">
      <c r="B8" s="6" t="s">
        <v>26</v>
      </c>
      <c r="C8" s="8" t="s">
        <v>29</v>
      </c>
      <c r="D8" s="7" t="s">
        <v>27</v>
      </c>
      <c r="E8" s="7" t="s">
        <v>28</v>
      </c>
      <c r="F8" s="23">
        <v>12</v>
      </c>
      <c r="G8" s="23">
        <v>0.15</v>
      </c>
      <c r="H8" s="23">
        <v>1.1499999999999999</v>
      </c>
      <c r="I8" s="23">
        <v>25</v>
      </c>
      <c r="J8" s="23">
        <v>0</v>
      </c>
      <c r="K8" s="21">
        <f t="shared" si="0"/>
        <v>38.299999999999997</v>
      </c>
      <c r="M8" s="7">
        <v>4</v>
      </c>
      <c r="N8" s="6" t="s">
        <v>29</v>
      </c>
      <c r="O8" s="8" t="s">
        <v>25</v>
      </c>
    </row>
    <row r="9" spans="2:19" s="6" customFormat="1" ht="12" x14ac:dyDescent="0.25">
      <c r="B9" s="6" t="s">
        <v>12</v>
      </c>
      <c r="C9" s="8" t="s">
        <v>20</v>
      </c>
      <c r="D9" s="7" t="s">
        <v>30</v>
      </c>
      <c r="E9" s="7" t="s">
        <v>31</v>
      </c>
      <c r="F9" s="23">
        <v>10.25</v>
      </c>
      <c r="G9" s="23">
        <v>12</v>
      </c>
      <c r="H9" s="23">
        <v>8</v>
      </c>
      <c r="I9" s="23">
        <v>1.25</v>
      </c>
      <c r="J9" s="23">
        <v>7</v>
      </c>
      <c r="K9" s="21">
        <f t="shared" si="0"/>
        <v>38.5</v>
      </c>
      <c r="M9" s="7">
        <v>5</v>
      </c>
      <c r="N9" s="6" t="s">
        <v>32</v>
      </c>
      <c r="O9" s="8" t="s">
        <v>33</v>
      </c>
    </row>
    <row r="10" spans="2:19" s="6" customFormat="1" ht="12" x14ac:dyDescent="0.25">
      <c r="B10" s="6" t="s">
        <v>12</v>
      </c>
      <c r="C10" s="8" t="s">
        <v>32</v>
      </c>
      <c r="D10" s="7" t="s">
        <v>34</v>
      </c>
      <c r="E10" s="7" t="s">
        <v>35</v>
      </c>
      <c r="F10" s="23">
        <v>0</v>
      </c>
      <c r="G10" s="23">
        <v>6.5</v>
      </c>
      <c r="H10" s="23">
        <v>2.65</v>
      </c>
      <c r="I10" s="23">
        <v>0.55000000000000004</v>
      </c>
      <c r="J10" s="23">
        <v>7</v>
      </c>
      <c r="K10" s="21">
        <f t="shared" si="0"/>
        <v>16.700000000000003</v>
      </c>
      <c r="M10" s="7">
        <v>6</v>
      </c>
      <c r="N10" s="6" t="s">
        <v>36</v>
      </c>
      <c r="O10" s="8" t="s">
        <v>37</v>
      </c>
    </row>
    <row r="11" spans="2:19" s="6" customFormat="1" ht="16.2" thickBot="1" x14ac:dyDescent="0.35">
      <c r="F11" s="22">
        <f t="shared" ref="F11:K11" si="1">SUM(F5:F10)</f>
        <v>66.25</v>
      </c>
      <c r="G11" s="22">
        <f t="shared" si="1"/>
        <v>32.4</v>
      </c>
      <c r="H11" s="22">
        <f t="shared" si="1"/>
        <v>28.549999999999997</v>
      </c>
      <c r="I11" s="22">
        <f t="shared" si="1"/>
        <v>53.3</v>
      </c>
      <c r="J11" s="22">
        <f t="shared" si="1"/>
        <v>39.5</v>
      </c>
      <c r="K11" s="22">
        <f t="shared" si="1"/>
        <v>220</v>
      </c>
      <c r="R11" s="18" t="s">
        <v>38</v>
      </c>
      <c r="S11" s="19"/>
    </row>
    <row r="12" spans="2:19" ht="9" customHeight="1" x14ac:dyDescent="0.3"/>
    <row r="13" spans="2:19" x14ac:dyDescent="0.3">
      <c r="B13" s="27" t="s">
        <v>39</v>
      </c>
      <c r="C13" s="27"/>
      <c r="D13" s="9"/>
      <c r="E13" s="9"/>
    </row>
    <row r="14" spans="2:19" ht="4.8" customHeight="1" x14ac:dyDescent="0.3"/>
    <row r="15" spans="2:19" s="12" customFormat="1" thickBot="1" x14ac:dyDescent="0.35">
      <c r="B15" s="10" t="s">
        <v>40</v>
      </c>
      <c r="C15" s="10" t="s">
        <v>41</v>
      </c>
      <c r="D15" s="10" t="s">
        <v>10</v>
      </c>
      <c r="E15" s="10" t="s">
        <v>42</v>
      </c>
      <c r="F15" s="10" t="s">
        <v>5</v>
      </c>
      <c r="G15" s="10" t="s">
        <v>43</v>
      </c>
      <c r="H15" s="10" t="s">
        <v>44</v>
      </c>
      <c r="I15" s="11" t="s">
        <v>45</v>
      </c>
      <c r="J15" s="11"/>
      <c r="K15" s="11"/>
    </row>
    <row r="16" spans="2:19" ht="3" customHeight="1" x14ac:dyDescent="0.3"/>
    <row r="17" spans="2:13" s="6" customFormat="1" x14ac:dyDescent="0.3">
      <c r="C17" s="6" t="str">
        <f>B5</f>
        <v>beneficiário 1</v>
      </c>
      <c r="F17" s="8" t="str">
        <f>C5</f>
        <v>A1 - abcd</v>
      </c>
      <c r="H17" s="13">
        <f>SUMIF($B$26:$B$31,F17,$G$26:$H$31)</f>
        <v>252624</v>
      </c>
      <c r="I17" s="6" t="s">
        <v>54</v>
      </c>
      <c r="L17"/>
      <c r="M17"/>
    </row>
    <row r="18" spans="2:13" s="6" customFormat="1" x14ac:dyDescent="0.3">
      <c r="C18" s="6" t="str">
        <f t="shared" ref="C18:C22" si="2">B6</f>
        <v>beneficiário 2</v>
      </c>
      <c r="F18" s="8" t="str">
        <f t="shared" ref="F18:F22" si="3">C6</f>
        <v>A6 - xwyz</v>
      </c>
      <c r="H18" s="13">
        <f>SUMIF($B$26:$B$31,F18,$G$26:$H$31)</f>
        <v>196116</v>
      </c>
      <c r="I18" s="6" t="s">
        <v>54</v>
      </c>
      <c r="L18"/>
      <c r="M18"/>
    </row>
    <row r="19" spans="2:13" s="6" customFormat="1" x14ac:dyDescent="0.3">
      <c r="C19" s="6" t="str">
        <f t="shared" si="2"/>
        <v>beneficiário 3</v>
      </c>
      <c r="F19" s="8" t="str">
        <f t="shared" si="3"/>
        <v>A3 - ijkl</v>
      </c>
      <c r="H19" s="13">
        <f t="shared" ref="H19:H22" si="4">SUMIF($B$26:$B$31,F19,$G$26:$H$31)</f>
        <v>111908</v>
      </c>
      <c r="I19" s="6" t="s">
        <v>54</v>
      </c>
      <c r="L19"/>
      <c r="M19"/>
    </row>
    <row r="20" spans="2:13" s="6" customFormat="1" x14ac:dyDescent="0.3">
      <c r="C20" s="6" t="str">
        <f t="shared" si="2"/>
        <v>beneficiário 4</v>
      </c>
      <c r="F20" s="8" t="str">
        <f t="shared" si="3"/>
        <v>A4 - mnop</v>
      </c>
      <c r="H20" s="13">
        <f t="shared" si="4"/>
        <v>169745.59999999998</v>
      </c>
      <c r="I20" s="6" t="s">
        <v>54</v>
      </c>
      <c r="L20"/>
      <c r="M20"/>
    </row>
    <row r="21" spans="2:13" s="6" customFormat="1" ht="12" x14ac:dyDescent="0.25">
      <c r="C21" s="6" t="str">
        <f t="shared" si="2"/>
        <v>beneficiário 1</v>
      </c>
      <c r="F21" s="8" t="str">
        <f t="shared" si="3"/>
        <v>A2- efgh</v>
      </c>
      <c r="H21" s="13">
        <f t="shared" si="4"/>
        <v>170632</v>
      </c>
      <c r="I21" s="6" t="s">
        <v>54</v>
      </c>
    </row>
    <row r="22" spans="2:13" s="6" customFormat="1" ht="12" x14ac:dyDescent="0.25">
      <c r="C22" s="6" t="str">
        <f t="shared" si="2"/>
        <v>beneficiário 1</v>
      </c>
      <c r="F22" s="8" t="str">
        <f t="shared" si="3"/>
        <v>A5 - qrst</v>
      </c>
      <c r="H22" s="13">
        <f t="shared" si="4"/>
        <v>74014.400000000009</v>
      </c>
      <c r="I22" s="6" t="s">
        <v>54</v>
      </c>
    </row>
    <row r="23" spans="2:13" ht="15" thickBot="1" x14ac:dyDescent="0.35">
      <c r="H23" s="25">
        <f>SUM(H17:H22)</f>
        <v>975040</v>
      </c>
    </row>
    <row r="24" spans="2:13" x14ac:dyDescent="0.3">
      <c r="B24" s="27" t="s">
        <v>50</v>
      </c>
      <c r="C24" s="28"/>
    </row>
    <row r="25" spans="2:13" s="12" customFormat="1" ht="25.8" customHeight="1" thickBot="1" x14ac:dyDescent="0.35">
      <c r="B25" s="14" t="s">
        <v>5</v>
      </c>
      <c r="C25" s="15" t="s">
        <v>11</v>
      </c>
      <c r="D25" s="14"/>
      <c r="E25" s="16" t="s">
        <v>46</v>
      </c>
      <c r="F25" s="16" t="s">
        <v>47</v>
      </c>
      <c r="G25" s="33" t="s">
        <v>48</v>
      </c>
      <c r="H25" s="33"/>
    </row>
    <row r="26" spans="2:13" s="6" customFormat="1" ht="12" x14ac:dyDescent="0.25">
      <c r="B26" s="8" t="s">
        <v>15</v>
      </c>
      <c r="C26" s="8" t="s">
        <v>16</v>
      </c>
      <c r="E26" s="29">
        <f>SUMIF($C$5:$C$10,B26,$K$5:$K$10)</f>
        <v>57</v>
      </c>
      <c r="F26" s="17">
        <v>4432</v>
      </c>
      <c r="G26" s="34">
        <f>F26*E26</f>
        <v>252624</v>
      </c>
      <c r="H26" s="34"/>
    </row>
    <row r="27" spans="2:13" s="6" customFormat="1" ht="12" x14ac:dyDescent="0.25">
      <c r="B27" s="8" t="s">
        <v>20</v>
      </c>
      <c r="C27" s="8" t="s">
        <v>16</v>
      </c>
      <c r="E27" s="29">
        <f t="shared" ref="E27:E31" si="5">SUMIF($C$5:$C$10,B27,$K$5:$K$10)</f>
        <v>38.5</v>
      </c>
      <c r="F27" s="17">
        <v>4432</v>
      </c>
      <c r="G27" s="34">
        <f t="shared" ref="G27:G31" si="6">F27*E27</f>
        <v>170632</v>
      </c>
      <c r="H27" s="34"/>
      <c r="J27" s="1" t="s">
        <v>49</v>
      </c>
    </row>
    <row r="28" spans="2:13" s="6" customFormat="1" x14ac:dyDescent="0.3">
      <c r="B28" s="8" t="s">
        <v>24</v>
      </c>
      <c r="C28" s="8" t="s">
        <v>25</v>
      </c>
      <c r="E28" s="29">
        <f t="shared" si="5"/>
        <v>25.25</v>
      </c>
      <c r="F28" s="17">
        <v>4432</v>
      </c>
      <c r="G28" s="34">
        <f t="shared" si="6"/>
        <v>111908</v>
      </c>
      <c r="H28" s="34"/>
      <c r="M28"/>
    </row>
    <row r="29" spans="2:13" s="6" customFormat="1" ht="12" customHeight="1" x14ac:dyDescent="0.3">
      <c r="B29" s="8" t="s">
        <v>29</v>
      </c>
      <c r="C29" s="8" t="s">
        <v>25</v>
      </c>
      <c r="E29" s="29">
        <f t="shared" si="5"/>
        <v>38.299999999999997</v>
      </c>
      <c r="F29" s="17">
        <v>4432</v>
      </c>
      <c r="G29" s="34">
        <f t="shared" si="6"/>
        <v>169745.59999999998</v>
      </c>
      <c r="H29" s="34"/>
      <c r="J29" s="30" t="s">
        <v>53</v>
      </c>
      <c r="K29" s="30"/>
      <c r="L29" s="30"/>
      <c r="M29"/>
    </row>
    <row r="30" spans="2:13" s="6" customFormat="1" x14ac:dyDescent="0.3">
      <c r="B30" s="8" t="s">
        <v>32</v>
      </c>
      <c r="C30" s="8" t="s">
        <v>33</v>
      </c>
      <c r="E30" s="29">
        <f t="shared" si="5"/>
        <v>16.700000000000003</v>
      </c>
      <c r="F30" s="17">
        <v>4432</v>
      </c>
      <c r="G30" s="34">
        <f t="shared" si="6"/>
        <v>74014.400000000009</v>
      </c>
      <c r="H30" s="34"/>
      <c r="J30" s="30"/>
      <c r="K30" s="30"/>
      <c r="L30" s="30"/>
      <c r="M30"/>
    </row>
    <row r="31" spans="2:13" s="6" customFormat="1" x14ac:dyDescent="0.3">
      <c r="B31" s="8" t="s">
        <v>36</v>
      </c>
      <c r="C31" s="8" t="s">
        <v>37</v>
      </c>
      <c r="E31" s="29">
        <f t="shared" si="5"/>
        <v>44.25</v>
      </c>
      <c r="F31" s="17">
        <v>4432</v>
      </c>
      <c r="G31" s="34">
        <f t="shared" si="6"/>
        <v>196116</v>
      </c>
      <c r="H31" s="34"/>
      <c r="J31" s="30"/>
      <c r="K31" s="30"/>
      <c r="L31" s="30"/>
      <c r="M31"/>
    </row>
    <row r="32" spans="2:13" s="6" customFormat="1" ht="15" thickBot="1" x14ac:dyDescent="0.35">
      <c r="E32" s="22">
        <f>SUM(E26:E31)</f>
        <v>220</v>
      </c>
      <c r="F32" s="24"/>
      <c r="G32" s="31">
        <f>SUM(G26:G31)</f>
        <v>975040</v>
      </c>
      <c r="H32" s="31"/>
      <c r="M32"/>
    </row>
    <row r="34" spans="2:8" x14ac:dyDescent="0.3">
      <c r="B34" s="27" t="s">
        <v>52</v>
      </c>
      <c r="C34" s="27"/>
      <c r="D34" s="28"/>
      <c r="F34" s="27" t="s">
        <v>51</v>
      </c>
      <c r="G34" s="28"/>
      <c r="H34" s="28"/>
    </row>
    <row r="35" spans="2:8" ht="15" thickBot="1" x14ac:dyDescent="0.35">
      <c r="B35" s="14" t="s">
        <v>11</v>
      </c>
      <c r="C35" s="14"/>
      <c r="D35" s="16" t="s">
        <v>44</v>
      </c>
      <c r="F35" s="14" t="s">
        <v>41</v>
      </c>
      <c r="G35" s="14"/>
      <c r="H35" s="16" t="s">
        <v>44</v>
      </c>
    </row>
    <row r="36" spans="2:8" x14ac:dyDescent="0.3">
      <c r="B36" s="6" t="s">
        <v>16</v>
      </c>
      <c r="C36" s="6"/>
      <c r="D36" s="20">
        <f>SUMIF($C$26:$C$31,B36,$G$26:$H$31)</f>
        <v>423256</v>
      </c>
      <c r="F36" s="7" t="s">
        <v>12</v>
      </c>
      <c r="H36" s="17">
        <f>SUMIF($C$17:$C$22,F36,$H$17:$H$22)</f>
        <v>497270.4</v>
      </c>
    </row>
    <row r="37" spans="2:8" x14ac:dyDescent="0.3">
      <c r="B37" s="6" t="s">
        <v>25</v>
      </c>
      <c r="C37" s="6"/>
      <c r="D37" s="20">
        <f t="shared" ref="D37:D39" si="7">SUMIF($C$26:$C$31,B37,$G$26:$H$31)</f>
        <v>281653.59999999998</v>
      </c>
      <c r="F37" s="7" t="s">
        <v>17</v>
      </c>
      <c r="H37" s="17">
        <f>SUMIF($C$17:$C$22,F37,$H$17:$H$22)</f>
        <v>196116</v>
      </c>
    </row>
    <row r="38" spans="2:8" x14ac:dyDescent="0.3">
      <c r="B38" s="6" t="s">
        <v>33</v>
      </c>
      <c r="C38" s="6"/>
      <c r="D38" s="20">
        <f t="shared" si="7"/>
        <v>74014.400000000009</v>
      </c>
      <c r="F38" s="7" t="s">
        <v>21</v>
      </c>
      <c r="H38" s="17">
        <f>SUMIF($C$17:$C$22,F38,$H$17:$H$22)</f>
        <v>111908</v>
      </c>
    </row>
    <row r="39" spans="2:8" x14ac:dyDescent="0.3">
      <c r="B39" s="6" t="s">
        <v>37</v>
      </c>
      <c r="C39" s="6"/>
      <c r="D39" s="20">
        <f t="shared" si="7"/>
        <v>196116</v>
      </c>
      <c r="F39" s="7" t="s">
        <v>26</v>
      </c>
      <c r="H39" s="17">
        <f>SUMIF($C$17:$C$22,F39,$H$17:$H$22)</f>
        <v>169745.59999999998</v>
      </c>
    </row>
    <row r="40" spans="2:8" ht="15" thickBot="1" x14ac:dyDescent="0.35">
      <c r="C40" s="6"/>
      <c r="D40" s="26">
        <f>SUM(D36:D39)</f>
        <v>975040</v>
      </c>
      <c r="F40" s="7"/>
      <c r="H40" s="25">
        <f>SUM(H36:H39)</f>
        <v>975040</v>
      </c>
    </row>
    <row r="41" spans="2:8" x14ac:dyDescent="0.3">
      <c r="C41" s="6"/>
      <c r="F41" s="6"/>
    </row>
    <row r="42" spans="2:8" x14ac:dyDescent="0.3">
      <c r="C42" s="6"/>
    </row>
  </sheetData>
  <mergeCells count="10">
    <mergeCell ref="J29:L31"/>
    <mergeCell ref="G32:H32"/>
    <mergeCell ref="F3:J3"/>
    <mergeCell ref="G25:H25"/>
    <mergeCell ref="G26:H26"/>
    <mergeCell ref="G27:H27"/>
    <mergeCell ref="G28:H28"/>
    <mergeCell ref="G29:H29"/>
    <mergeCell ref="G30:H30"/>
    <mergeCell ref="G31:H31"/>
  </mergeCells>
  <phoneticPr fontId="7" type="noConversion"/>
  <pageMargins left="0.7" right="0.7" top="0.75" bottom="0.75" header="0.3" footer="0.3"/>
  <ignoredErrors>
    <ignoredError sqref="F11:J11" formulaRange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48780406D0F1647BB2B4E8A23DF06C8" ma:contentTypeVersion="14" ma:contentTypeDescription="Criar um novo documento." ma:contentTypeScope="" ma:versionID="331d3b623312627370ffa2b036b16a2c">
  <xsd:schema xmlns:xsd="http://www.w3.org/2001/XMLSchema" xmlns:xs="http://www.w3.org/2001/XMLSchema" xmlns:p="http://schemas.microsoft.com/office/2006/metadata/properties" xmlns:ns2="26d7c35a-f439-4c0f-8f09-3d863dd0be89" xmlns:ns3="8af0af5b-52e4-4b99-9094-dd9c6f18bb24" targetNamespace="http://schemas.microsoft.com/office/2006/metadata/properties" ma:root="true" ma:fieldsID="6e9862cad40d238c068ccc015d242b74" ns2:_="" ns3:_="">
    <xsd:import namespace="26d7c35a-f439-4c0f-8f09-3d863dd0be89"/>
    <xsd:import namespace="8af0af5b-52e4-4b99-9094-dd9c6f18bb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7c35a-f439-4c0f-8f09-3d863dd0be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m" ma:readOnly="false" ma:fieldId="{5cf76f15-5ced-4ddc-b409-7134ff3c332f}" ma:taxonomyMulti="true" ma:sspId="ae99d295-857e-4fd2-9ded-fd0b44badd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f0af5b-52e4-4b99-9094-dd9c6f18bb24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c59e979c-b78c-45a7-bb4e-d98931705955}" ma:internalName="TaxCatchAll" ma:showField="CatchAllData" ma:web="8af0af5b-52e4-4b99-9094-dd9c6f18bb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B93DB2-0B55-451E-AB77-04E557F2BCC1}"/>
</file>

<file path=customXml/itemProps2.xml><?xml version="1.0" encoding="utf-8"?>
<ds:datastoreItem xmlns:ds="http://schemas.openxmlformats.org/officeDocument/2006/customXml" ds:itemID="{8D84D917-DE24-4D9A-901C-483FF8FC62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Custo unit-ETI_Copromoção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 Antunes</dc:creator>
  <cp:lastModifiedBy>Rui Antunes</cp:lastModifiedBy>
  <dcterms:created xsi:type="dcterms:W3CDTF">2023-11-15T22:30:46Z</dcterms:created>
  <dcterms:modified xsi:type="dcterms:W3CDTF">2023-11-29T11:33:13Z</dcterms:modified>
</cp:coreProperties>
</file>